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or\Desktop\"/>
    </mc:Choice>
  </mc:AlternateContent>
  <xr:revisionPtr revIDLastSave="0" documentId="8_{554699B5-703F-4690-95CA-42BABB5B00CB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Katalog 2024_Version 2a" sheetId="2" r:id="rId1"/>
    <sheet name="Katalog 2024_Version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61" i="2"/>
  <c r="D60" i="2"/>
  <c r="D59" i="2"/>
  <c r="E11" i="2" l="1"/>
  <c r="D57" i="2"/>
  <c r="D51" i="2"/>
  <c r="E13" i="2"/>
  <c r="H37" i="2" l="1"/>
  <c r="G37" i="2"/>
  <c r="F37" i="2"/>
  <c r="E40" i="2"/>
  <c r="E39" i="2"/>
  <c r="E38" i="2"/>
  <c r="E33" i="2"/>
  <c r="E31" i="2"/>
  <c r="E29" i="2"/>
  <c r="E27" i="2"/>
  <c r="E25" i="2"/>
  <c r="E23" i="2"/>
  <c r="E21" i="2"/>
  <c r="E19" i="2"/>
  <c r="E17" i="2"/>
  <c r="E15" i="2"/>
  <c r="E9" i="2"/>
  <c r="E7" i="2"/>
  <c r="E5" i="2"/>
  <c r="E3" i="2"/>
  <c r="F40" i="2" l="1"/>
  <c r="F38" i="2"/>
  <c r="G39" i="2"/>
  <c r="H40" i="2"/>
  <c r="H39" i="2"/>
  <c r="G38" i="2"/>
  <c r="H38" i="2"/>
  <c r="F39" i="2"/>
  <c r="G40" i="2"/>
</calcChain>
</file>

<file path=xl/sharedStrings.xml><?xml version="1.0" encoding="utf-8"?>
<sst xmlns="http://schemas.openxmlformats.org/spreadsheetml/2006/main" count="142" uniqueCount="97">
  <si>
    <t>+</t>
  </si>
  <si>
    <t>-</t>
  </si>
  <si>
    <t>*</t>
  </si>
  <si>
    <t>/</t>
  </si>
  <si>
    <t>Ziehen des Kopierzeigers</t>
  </si>
  <si>
    <t>Formatieren auf vorgegebene Anzahl von Nachkommastellen</t>
  </si>
  <si>
    <t>WENN</t>
  </si>
  <si>
    <t>ISTZAHL</t>
  </si>
  <si>
    <t>GANZZAHL</t>
  </si>
  <si>
    <t>&lt;&gt;</t>
  </si>
  <si>
    <t>=</t>
  </si>
  <si>
    <t>&gt;</t>
  </si>
  <si>
    <t>&lt;</t>
  </si>
  <si>
    <t>ANZAHL</t>
  </si>
  <si>
    <t>SUMME</t>
  </si>
  <si>
    <t>MIN</t>
  </si>
  <si>
    <t>KKLEINSTE</t>
  </si>
  <si>
    <t>MAX</t>
  </si>
  <si>
    <t>KGRÖSSTE</t>
  </si>
  <si>
    <t>MITTELWERT</t>
  </si>
  <si>
    <t>MEDIAN</t>
  </si>
  <si>
    <t>ZÄHLENWENN</t>
  </si>
  <si>
    <t>VERGLEICH</t>
  </si>
  <si>
    <t>ISTNV</t>
  </si>
  <si>
    <t>ZUFALLSBEREICH</t>
  </si>
  <si>
    <t>ODER</t>
  </si>
  <si>
    <t>absolute und relative Bezüge</t>
  </si>
  <si>
    <t>^</t>
  </si>
  <si>
    <t>&amp;</t>
  </si>
  <si>
    <t>bedingte Formatierung</t>
  </si>
  <si>
    <t>RANG</t>
  </si>
  <si>
    <t>SVERWEIS</t>
  </si>
  <si>
    <t>RECHTS</t>
  </si>
  <si>
    <t>ZEILE</t>
  </si>
  <si>
    <t>TEIL</t>
  </si>
  <si>
    <t>WERT</t>
  </si>
  <si>
    <t>PI</t>
  </si>
  <si>
    <t>UND</t>
  </si>
  <si>
    <t>ANZAHL2</t>
  </si>
  <si>
    <t>WURZEL</t>
  </si>
  <si>
    <t>Operationen/Verknüpfungen</t>
  </si>
  <si>
    <t>ja</t>
  </si>
  <si>
    <t>nein</t>
  </si>
  <si>
    <t>Tabellenfunktionen</t>
  </si>
  <si>
    <t>Vergleiche</t>
  </si>
  <si>
    <t>Arbeitstechniken</t>
  </si>
  <si>
    <t>Kopieren</t>
  </si>
  <si>
    <t>Einfügen</t>
  </si>
  <si>
    <t>Sonstiges</t>
  </si>
  <si>
    <t>Formular-Steuerelemente (Kontrollkästchen usw.)</t>
  </si>
  <si>
    <t>Diagramme generieren</t>
  </si>
  <si>
    <t>2024 vorausgesetzt?</t>
  </si>
  <si>
    <t>INHALT</t>
  </si>
  <si>
    <t>Einblenden/Ausblenden von Zeilen/Spalten</t>
  </si>
  <si>
    <t>Inhalt</t>
  </si>
  <si>
    <t>Einfaches Beispiel</t>
  </si>
  <si>
    <t>Umsetzung</t>
  </si>
  <si>
    <t>Zahlen</t>
  </si>
  <si>
    <t>Addieren</t>
  </si>
  <si>
    <t>Subtrahieren</t>
  </si>
  <si>
    <t>Multiplizieren</t>
  </si>
  <si>
    <t>Dividieren</t>
  </si>
  <si>
    <t>Tabellenfunktion MAX</t>
  </si>
  <si>
    <t>Ermittle das Maximum der Zahlen in Spalte A.</t>
  </si>
  <si>
    <t>Tabellenfunktion MEDIAN</t>
  </si>
  <si>
    <t>Ermittle den Median der Zahlen in Spalte A.</t>
  </si>
  <si>
    <t>Tabellenfunktion MIN</t>
  </si>
  <si>
    <t>Ermittle das Minimum der Zahlen in Spalte A.</t>
  </si>
  <si>
    <t>Tabellenfunktion MITTELWERT</t>
  </si>
  <si>
    <t>Tabellenfunktion PI</t>
  </si>
  <si>
    <t>Berechne das Vierfache von Pi.</t>
  </si>
  <si>
    <t>Tabellenfunktion SUMME</t>
  </si>
  <si>
    <t>Berechne die Summe aller Zahlen in Spalte A.</t>
  </si>
  <si>
    <t>Ermittle das arithmetische Mittel der Zahlen in Spalte A.</t>
  </si>
  <si>
    <t>Tabellenfunktion WENN</t>
  </si>
  <si>
    <t>Tabellenfunktion WURZEL</t>
  </si>
  <si>
    <t>Tabellenfunktion ZÄHLENWENN</t>
  </si>
  <si>
    <t>Ermittle die Anzahl der Zahlen in Spalte A, die größer als 30 sind.</t>
  </si>
  <si>
    <t>Tabellenfunktion ZUFALLSBEREICH</t>
  </si>
  <si>
    <t>Diagramme</t>
  </si>
  <si>
    <t>Stelle die Zahlen in Spalte A in einem Balkendiagramm dar.</t>
  </si>
  <si>
    <t>Ermittle eine Zufallszahl im Bereich von 1 bis 6.</t>
  </si>
  <si>
    <t>Vergleichsoperatoren &lt;&gt;, &lt;, &lt;=, =, &gt;=, &gt;</t>
  </si>
  <si>
    <t>Überprüfe, ob die Zahl in A3 größer als die Zahl in A4 ist.</t>
  </si>
  <si>
    <t>Melde "u", wenn die Zahlen in A3 und A4 ungleich sind, sonst "g".</t>
  </si>
  <si>
    <t>Berechne die Wurzel der Zahl in A5.</t>
  </si>
  <si>
    <t>Potenzieren</t>
  </si>
  <si>
    <t>Berechne die dritte Potenz der Zahl in A4.</t>
  </si>
  <si>
    <t>Berechne die Summe der Zahlen in A3 und A4.</t>
  </si>
  <si>
    <t>Berechne die Differenz der Zahlen in A3 und A4.</t>
  </si>
  <si>
    <t>Berechne das Produkt der Zahlen in A3 und A4.</t>
  </si>
  <si>
    <t>Berechne den Quotienten der Zahlen in A3 und A4.</t>
  </si>
  <si>
    <t>Tabellenfunktion ZUFALLSZAHL</t>
  </si>
  <si>
    <t>Berechne das Zehnfache einer Zufallszahl.</t>
  </si>
  <si>
    <t>absolute bzw. relative Bezüge</t>
  </si>
  <si>
    <t>Erstelle eine Additionstafel mit den Zahlen aus A3 bis A5.</t>
  </si>
  <si>
    <t>Formatieren von Zellen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</si>
</sst>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;@"/>
    <numFmt numFmtId="167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 tint="-0.3499862666707357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165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BF"/>
      <color rgb="FFFFFF3F"/>
      <color rgb="FFFFF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'Katalog 2024_Version 2a'!$A$3:$A$7</c:f>
              <c:numCache>
                <c:formatCode>General</c:formatCode>
                <c:ptCount val="5"/>
                <c:pt idx="0">
                  <c:v>25</c:v>
                </c:pt>
                <c:pt idx="1">
                  <c:v>5</c:v>
                </c:pt>
                <c:pt idx="2">
                  <c:v>144</c:v>
                </c:pt>
                <c:pt idx="3">
                  <c:v>30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E-49C6-A074-D33F67BBC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7502512"/>
        <c:axId val="417499232"/>
      </c:barChart>
      <c:catAx>
        <c:axId val="41750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499232"/>
        <c:crosses val="autoZero"/>
        <c:auto val="1"/>
        <c:lblAlgn val="ctr"/>
        <c:lblOffset val="100"/>
        <c:noMultiLvlLbl val="0"/>
      </c:catAx>
      <c:valAx>
        <c:axId val="41749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50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1A2F62C-6CEF-42BB-90CD-814993E23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D31" sqref="D31"/>
    </sheetView>
  </sheetViews>
  <sheetFormatPr baseColWidth="10" defaultColWidth="11.44140625" defaultRowHeight="12.6" x14ac:dyDescent="0.2"/>
  <cols>
    <col min="1" max="1" width="8.6640625" style="7" customWidth="1"/>
    <col min="2" max="2" width="2.6640625" style="7" customWidth="1"/>
    <col min="3" max="3" width="40.6640625" style="7" customWidth="1"/>
    <col min="4" max="4" width="64.6640625" style="7" customWidth="1"/>
    <col min="5" max="5" width="9.6640625" style="9" customWidth="1"/>
    <col min="6" max="8" width="4.6640625" style="7" customWidth="1"/>
    <col min="9" max="16384" width="11.44140625" style="7"/>
  </cols>
  <sheetData>
    <row r="1" spans="1:8" s="6" customFormat="1" x14ac:dyDescent="0.2">
      <c r="A1" s="14" t="s">
        <v>57</v>
      </c>
      <c r="B1" s="5"/>
      <c r="C1" s="6" t="s">
        <v>54</v>
      </c>
      <c r="D1" s="6" t="s">
        <v>55</v>
      </c>
      <c r="E1" s="21" t="s">
        <v>56</v>
      </c>
      <c r="F1" s="21"/>
      <c r="G1" s="21"/>
      <c r="H1" s="21"/>
    </row>
    <row r="2" spans="1:8" x14ac:dyDescent="0.2">
      <c r="A2" s="14"/>
      <c r="C2" s="6"/>
      <c r="D2" s="6"/>
      <c r="E2" s="8"/>
      <c r="F2" s="8"/>
      <c r="G2" s="8"/>
      <c r="H2" s="8"/>
    </row>
    <row r="3" spans="1:8" x14ac:dyDescent="0.2">
      <c r="A3" s="15">
        <v>25</v>
      </c>
      <c r="C3" s="7" t="s">
        <v>58</v>
      </c>
      <c r="D3" s="7" t="s">
        <v>88</v>
      </c>
      <c r="E3" s="9">
        <f>$A$3+$A$4</f>
        <v>30</v>
      </c>
    </row>
    <row r="4" spans="1:8" x14ac:dyDescent="0.2">
      <c r="A4" s="15">
        <v>5</v>
      </c>
    </row>
    <row r="5" spans="1:8" x14ac:dyDescent="0.2">
      <c r="A5" s="15">
        <v>144</v>
      </c>
      <c r="C5" s="7" t="s">
        <v>59</v>
      </c>
      <c r="D5" s="7" t="s">
        <v>89</v>
      </c>
      <c r="E5" s="9">
        <f>$A$3-$A$4</f>
        <v>20</v>
      </c>
    </row>
    <row r="6" spans="1:8" x14ac:dyDescent="0.2">
      <c r="A6" s="15">
        <v>30</v>
      </c>
    </row>
    <row r="7" spans="1:8" x14ac:dyDescent="0.2">
      <c r="A7" s="15">
        <v>51</v>
      </c>
      <c r="C7" s="7" t="s">
        <v>60</v>
      </c>
      <c r="D7" s="7" t="s">
        <v>90</v>
      </c>
      <c r="E7" s="9">
        <f>$A$3*$A$4</f>
        <v>125</v>
      </c>
    </row>
    <row r="9" spans="1:8" x14ac:dyDescent="0.2">
      <c r="C9" s="7" t="s">
        <v>61</v>
      </c>
      <c r="D9" s="7" t="s">
        <v>91</v>
      </c>
      <c r="E9" s="9">
        <f>$A$3/$A$4</f>
        <v>5</v>
      </c>
    </row>
    <row r="11" spans="1:8" x14ac:dyDescent="0.2">
      <c r="C11" s="7" t="s">
        <v>86</v>
      </c>
      <c r="D11" s="7" t="s">
        <v>87</v>
      </c>
      <c r="E11" s="9">
        <f>A4^3</f>
        <v>125</v>
      </c>
    </row>
    <row r="13" spans="1:8" x14ac:dyDescent="0.2">
      <c r="C13" s="7" t="s">
        <v>82</v>
      </c>
      <c r="D13" s="7" t="s">
        <v>83</v>
      </c>
      <c r="E13" s="9" t="b">
        <f>(A3&gt;A4)</f>
        <v>1</v>
      </c>
    </row>
    <row r="15" spans="1:8" x14ac:dyDescent="0.2">
      <c r="C15" s="7" t="s">
        <v>62</v>
      </c>
      <c r="D15" s="7" t="s">
        <v>63</v>
      </c>
      <c r="E15" s="9">
        <f>MAX($A:$A)</f>
        <v>144</v>
      </c>
    </row>
    <row r="17" spans="3:5" x14ac:dyDescent="0.2">
      <c r="C17" s="7" t="s">
        <v>64</v>
      </c>
      <c r="D17" s="7" t="s">
        <v>65</v>
      </c>
      <c r="E17" s="9">
        <f>MEDIAN($A:$A)</f>
        <v>30</v>
      </c>
    </row>
    <row r="19" spans="3:5" x14ac:dyDescent="0.2">
      <c r="C19" s="7" t="s">
        <v>66</v>
      </c>
      <c r="D19" s="7" t="s">
        <v>67</v>
      </c>
      <c r="E19" s="9">
        <f>MIN($A:$A)</f>
        <v>5</v>
      </c>
    </row>
    <row r="21" spans="3:5" x14ac:dyDescent="0.2">
      <c r="C21" s="7" t="s">
        <v>68</v>
      </c>
      <c r="D21" s="7" t="s">
        <v>73</v>
      </c>
      <c r="E21" s="9">
        <f>AVERAGE($A:$A)</f>
        <v>51</v>
      </c>
    </row>
    <row r="23" spans="3:5" x14ac:dyDescent="0.2">
      <c r="C23" s="7" t="s">
        <v>69</v>
      </c>
      <c r="D23" s="7" t="s">
        <v>70</v>
      </c>
      <c r="E23" s="10">
        <f>4*PI()</f>
        <v>12.566370614359172</v>
      </c>
    </row>
    <row r="24" spans="3:5" x14ac:dyDescent="0.2">
      <c r="E24" s="10"/>
    </row>
    <row r="25" spans="3:5" x14ac:dyDescent="0.2">
      <c r="C25" s="7" t="s">
        <v>71</v>
      </c>
      <c r="D25" s="7" t="s">
        <v>72</v>
      </c>
      <c r="E25" s="9">
        <f>SUM($A:$A)</f>
        <v>255</v>
      </c>
    </row>
    <row r="27" spans="3:5" x14ac:dyDescent="0.2">
      <c r="C27" s="7" t="s">
        <v>74</v>
      </c>
      <c r="D27" s="7" t="s">
        <v>84</v>
      </c>
      <c r="E27" s="9" t="str">
        <f>IF($A$3&lt;&gt;$A$4,"u","g")</f>
        <v>u</v>
      </c>
    </row>
    <row r="29" spans="3:5" x14ac:dyDescent="0.2">
      <c r="C29" s="7" t="s">
        <v>75</v>
      </c>
      <c r="D29" s="7" t="s">
        <v>85</v>
      </c>
      <c r="E29" s="9">
        <f>SQRT($A$5)</f>
        <v>12</v>
      </c>
    </row>
    <row r="31" spans="3:5" x14ac:dyDescent="0.2">
      <c r="C31" s="7" t="s">
        <v>76</v>
      </c>
      <c r="D31" s="7" t="s">
        <v>77</v>
      </c>
      <c r="E31" s="9">
        <f>COUNTIF($A:$A,"&gt;30")</f>
        <v>2</v>
      </c>
    </row>
    <row r="33" spans="3:8" x14ac:dyDescent="0.2">
      <c r="C33" s="7" t="s">
        <v>78</v>
      </c>
      <c r="D33" s="7" t="s">
        <v>81</v>
      </c>
      <c r="E33" s="9">
        <f ca="1">RANDBETWEEN(1,6)</f>
        <v>6</v>
      </c>
    </row>
    <row r="35" spans="3:8" x14ac:dyDescent="0.2">
      <c r="C35" s="7" t="s">
        <v>92</v>
      </c>
      <c r="D35" s="7" t="s">
        <v>93</v>
      </c>
      <c r="E35" s="16">
        <f ca="1">RAND()*10</f>
        <v>8.3887534912652626</v>
      </c>
    </row>
    <row r="37" spans="3:8" x14ac:dyDescent="0.2">
      <c r="C37" s="7" t="s">
        <v>94</v>
      </c>
      <c r="D37" s="7" t="s">
        <v>95</v>
      </c>
      <c r="E37" s="11"/>
      <c r="F37" s="12">
        <f>$A$3</f>
        <v>25</v>
      </c>
      <c r="G37" s="12">
        <f>$A$4</f>
        <v>5</v>
      </c>
      <c r="H37" s="12">
        <f>$A$5</f>
        <v>144</v>
      </c>
    </row>
    <row r="38" spans="3:8" x14ac:dyDescent="0.2">
      <c r="E38" s="13">
        <f>$A3</f>
        <v>25</v>
      </c>
      <c r="F38" s="7">
        <f t="shared" ref="F38:H40" si="0">$E38+F$37</f>
        <v>50</v>
      </c>
      <c r="G38" s="17">
        <f t="shared" si="0"/>
        <v>30</v>
      </c>
      <c r="H38" s="17">
        <f t="shared" si="0"/>
        <v>169</v>
      </c>
    </row>
    <row r="39" spans="3:8" x14ac:dyDescent="0.2">
      <c r="E39" s="13">
        <f>$A4</f>
        <v>5</v>
      </c>
      <c r="F39" s="17">
        <f t="shared" si="0"/>
        <v>30</v>
      </c>
      <c r="G39" s="17">
        <f t="shared" si="0"/>
        <v>10</v>
      </c>
      <c r="H39" s="17">
        <f t="shared" si="0"/>
        <v>149</v>
      </c>
    </row>
    <row r="40" spans="3:8" x14ac:dyDescent="0.2">
      <c r="E40" s="13">
        <f>$A5</f>
        <v>144</v>
      </c>
      <c r="F40" s="17">
        <f t="shared" si="0"/>
        <v>169</v>
      </c>
      <c r="G40" s="17">
        <f t="shared" si="0"/>
        <v>149</v>
      </c>
      <c r="H40" s="17">
        <f t="shared" si="0"/>
        <v>288</v>
      </c>
    </row>
    <row r="42" spans="3:8" x14ac:dyDescent="0.2">
      <c r="C42" s="7" t="s">
        <v>79</v>
      </c>
      <c r="D42" s="7" t="s">
        <v>80</v>
      </c>
    </row>
    <row r="51" spans="3:8" x14ac:dyDescent="0.2">
      <c r="C51" s="7" t="s">
        <v>46</v>
      </c>
      <c r="D51" s="7" t="str">
        <f>"Kopiere die Zahlen in A3 bis A7 nach E"&amp;ROW()&amp;" bis E"&amp;(ROW()+4)&amp;"."</f>
        <v>Kopiere die Zahlen in A3 bis A7 nach E51 bis E55.</v>
      </c>
      <c r="E51" s="17">
        <v>25</v>
      </c>
    </row>
    <row r="52" spans="3:8" x14ac:dyDescent="0.2">
      <c r="E52" s="17">
        <v>5</v>
      </c>
    </row>
    <row r="53" spans="3:8" x14ac:dyDescent="0.2">
      <c r="E53" s="17">
        <v>144</v>
      </c>
    </row>
    <row r="54" spans="3:8" x14ac:dyDescent="0.2">
      <c r="E54" s="17">
        <v>30</v>
      </c>
    </row>
    <row r="55" spans="3:8" x14ac:dyDescent="0.2">
      <c r="E55" s="17">
        <v>51</v>
      </c>
    </row>
    <row r="56" spans="3:8" x14ac:dyDescent="0.2">
      <c r="E56" s="7"/>
    </row>
    <row r="57" spans="3:8" x14ac:dyDescent="0.2">
      <c r="C57" s="7" t="s">
        <v>4</v>
      </c>
      <c r="D57" s="7" t="str">
        <f>"Setze die angefangene Zahlenfolge in E"&amp;ROW()&amp;" und F"&amp;ROW()&amp;" bis H"&amp;ROW()&amp;" fort."</f>
        <v>Setze die angefangene Zahlenfolge in E57 und F57 bis H57 fort.</v>
      </c>
      <c r="E57" s="9">
        <v>1</v>
      </c>
      <c r="F57" s="7">
        <v>3</v>
      </c>
      <c r="G57" s="18">
        <v>5</v>
      </c>
      <c r="H57" s="17">
        <v>7</v>
      </c>
    </row>
    <row r="59" spans="3:8" x14ac:dyDescent="0.2">
      <c r="C59" s="7" t="s">
        <v>96</v>
      </c>
      <c r="D59" s="7" t="str">
        <f>"Formatiere die Zahl in E"&amp;ROW()&amp;" als Datum."</f>
        <v>Formatiere die Zahl in E59 als Datum.</v>
      </c>
      <c r="E59" s="19">
        <v>45500</v>
      </c>
    </row>
    <row r="60" spans="3:8" x14ac:dyDescent="0.2">
      <c r="D60" s="7" t="str">
        <f>"Formatiere die Zahl in E"&amp;ROW()&amp;" als Euro-Betrag."</f>
        <v>Formatiere die Zahl in E60 als Euro-Betrag.</v>
      </c>
      <c r="E60" s="20">
        <v>3.2</v>
      </c>
    </row>
    <row r="61" spans="3:8" x14ac:dyDescent="0.2">
      <c r="D61" s="7" t="str">
        <f>"Formatiere die Zahl in E"&amp;ROW()&amp;" mit drei Nachkomma-Stellen."</f>
        <v>Formatiere die Zahl in E61 mit drei Nachkomma-Stellen.</v>
      </c>
      <c r="E61" s="10">
        <v>1.25</v>
      </c>
    </row>
  </sheetData>
  <mergeCells count="1">
    <mergeCell ref="E1:H1"/>
  </mergeCells>
  <printOptions horizontalCentered="1" gridLines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Header>&amp;CExcel-Katalog für 20224 • Seite &amp;P von &amp;P • Stand: &amp;D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1"/>
  <sheetViews>
    <sheetView topLeftCell="A34" workbookViewId="0">
      <selection activeCell="C46" sqref="C46"/>
    </sheetView>
  </sheetViews>
  <sheetFormatPr baseColWidth="10" defaultColWidth="0" defaultRowHeight="14.4" x14ac:dyDescent="0.3"/>
  <cols>
    <col min="1" max="2" width="10.6640625" style="4" customWidth="1"/>
    <col min="3" max="3" width="60.6640625" customWidth="1"/>
    <col min="4" max="16384" width="11.44140625" hidden="1"/>
  </cols>
  <sheetData>
    <row r="1" spans="1:3" x14ac:dyDescent="0.3">
      <c r="A1" s="22" t="s">
        <v>51</v>
      </c>
      <c r="B1" s="22"/>
      <c r="C1" s="2" t="s">
        <v>52</v>
      </c>
    </row>
    <row r="2" spans="1:3" x14ac:dyDescent="0.3">
      <c r="A2" s="3"/>
      <c r="C2" s="2" t="s">
        <v>40</v>
      </c>
    </row>
    <row r="3" spans="1:3" x14ac:dyDescent="0.3">
      <c r="A3" s="4" t="s">
        <v>41</v>
      </c>
      <c r="C3" s="1" t="s">
        <v>0</v>
      </c>
    </row>
    <row r="4" spans="1:3" x14ac:dyDescent="0.3">
      <c r="A4" s="4" t="s">
        <v>41</v>
      </c>
      <c r="C4" s="1" t="s">
        <v>1</v>
      </c>
    </row>
    <row r="5" spans="1:3" x14ac:dyDescent="0.3">
      <c r="A5" s="4" t="s">
        <v>41</v>
      </c>
      <c r="C5" s="1" t="s">
        <v>2</v>
      </c>
    </row>
    <row r="6" spans="1:3" x14ac:dyDescent="0.3">
      <c r="A6" s="4" t="s">
        <v>41</v>
      </c>
      <c r="C6" s="1" t="s">
        <v>3</v>
      </c>
    </row>
    <row r="7" spans="1:3" x14ac:dyDescent="0.3">
      <c r="B7" s="4" t="s">
        <v>42</v>
      </c>
      <c r="C7" s="1" t="s">
        <v>27</v>
      </c>
    </row>
    <row r="8" spans="1:3" x14ac:dyDescent="0.3">
      <c r="B8" s="4" t="s">
        <v>42</v>
      </c>
      <c r="C8" s="1" t="s">
        <v>28</v>
      </c>
    </row>
    <row r="9" spans="1:3" x14ac:dyDescent="0.3">
      <c r="C9" s="2" t="s">
        <v>43</v>
      </c>
    </row>
    <row r="10" spans="1:3" x14ac:dyDescent="0.3">
      <c r="B10" s="4" t="s">
        <v>42</v>
      </c>
      <c r="C10" t="s">
        <v>13</v>
      </c>
    </row>
    <row r="11" spans="1:3" x14ac:dyDescent="0.3">
      <c r="B11" s="4" t="s">
        <v>42</v>
      </c>
      <c r="C11" t="s">
        <v>38</v>
      </c>
    </row>
    <row r="12" spans="1:3" x14ac:dyDescent="0.3">
      <c r="B12" s="4" t="s">
        <v>42</v>
      </c>
      <c r="C12" t="s">
        <v>8</v>
      </c>
    </row>
    <row r="13" spans="1:3" x14ac:dyDescent="0.3">
      <c r="B13" s="4" t="s">
        <v>42</v>
      </c>
      <c r="C13" t="s">
        <v>23</v>
      </c>
    </row>
    <row r="14" spans="1:3" x14ac:dyDescent="0.3">
      <c r="B14" s="4" t="s">
        <v>42</v>
      </c>
      <c r="C14" t="s">
        <v>7</v>
      </c>
    </row>
    <row r="15" spans="1:3" x14ac:dyDescent="0.3">
      <c r="B15" s="4" t="s">
        <v>42</v>
      </c>
      <c r="C15" t="s">
        <v>18</v>
      </c>
    </row>
    <row r="16" spans="1:3" x14ac:dyDescent="0.3">
      <c r="B16" s="4" t="s">
        <v>42</v>
      </c>
      <c r="C16" t="s">
        <v>16</v>
      </c>
    </row>
    <row r="17" spans="1:3" x14ac:dyDescent="0.3">
      <c r="A17" s="4" t="s">
        <v>41</v>
      </c>
      <c r="C17" t="s">
        <v>17</v>
      </c>
    </row>
    <row r="18" spans="1:3" x14ac:dyDescent="0.3">
      <c r="A18" s="4" t="s">
        <v>41</v>
      </c>
      <c r="C18" t="s">
        <v>20</v>
      </c>
    </row>
    <row r="19" spans="1:3" x14ac:dyDescent="0.3">
      <c r="A19" s="4" t="s">
        <v>41</v>
      </c>
      <c r="C19" t="s">
        <v>15</v>
      </c>
    </row>
    <row r="20" spans="1:3" x14ac:dyDescent="0.3">
      <c r="A20" s="4" t="s">
        <v>41</v>
      </c>
      <c r="C20" t="s">
        <v>19</v>
      </c>
    </row>
    <row r="21" spans="1:3" x14ac:dyDescent="0.3">
      <c r="A21" s="4" t="s">
        <v>41</v>
      </c>
      <c r="C21" t="s">
        <v>25</v>
      </c>
    </row>
    <row r="22" spans="1:3" x14ac:dyDescent="0.3">
      <c r="A22" s="4" t="s">
        <v>41</v>
      </c>
      <c r="C22" t="s">
        <v>36</v>
      </c>
    </row>
    <row r="23" spans="1:3" x14ac:dyDescent="0.3">
      <c r="B23" s="4" t="s">
        <v>42</v>
      </c>
      <c r="C23" t="s">
        <v>30</v>
      </c>
    </row>
    <row r="24" spans="1:3" x14ac:dyDescent="0.3">
      <c r="B24" s="4" t="s">
        <v>42</v>
      </c>
      <c r="C24" t="s">
        <v>32</v>
      </c>
    </row>
    <row r="25" spans="1:3" x14ac:dyDescent="0.3">
      <c r="A25" s="4" t="s">
        <v>41</v>
      </c>
      <c r="C25" t="s">
        <v>14</v>
      </c>
    </row>
    <row r="26" spans="1:3" x14ac:dyDescent="0.3">
      <c r="A26" s="4" t="s">
        <v>41</v>
      </c>
      <c r="C26" t="s">
        <v>31</v>
      </c>
    </row>
    <row r="27" spans="1:3" x14ac:dyDescent="0.3">
      <c r="B27" s="4" t="s">
        <v>42</v>
      </c>
      <c r="C27" t="s">
        <v>34</v>
      </c>
    </row>
    <row r="28" spans="1:3" x14ac:dyDescent="0.3">
      <c r="A28" s="4" t="s">
        <v>41</v>
      </c>
      <c r="C28" t="s">
        <v>37</v>
      </c>
    </row>
    <row r="29" spans="1:3" x14ac:dyDescent="0.3">
      <c r="B29" s="4" t="s">
        <v>42</v>
      </c>
      <c r="C29" t="s">
        <v>22</v>
      </c>
    </row>
    <row r="30" spans="1:3" x14ac:dyDescent="0.3">
      <c r="A30" s="4" t="s">
        <v>41</v>
      </c>
      <c r="C30" t="s">
        <v>6</v>
      </c>
    </row>
    <row r="31" spans="1:3" x14ac:dyDescent="0.3">
      <c r="B31" s="4" t="s">
        <v>42</v>
      </c>
      <c r="C31" t="s">
        <v>35</v>
      </c>
    </row>
    <row r="32" spans="1:3" x14ac:dyDescent="0.3">
      <c r="B32" s="4" t="s">
        <v>42</v>
      </c>
      <c r="C32" t="s">
        <v>39</v>
      </c>
    </row>
    <row r="33" spans="1:3" x14ac:dyDescent="0.3">
      <c r="A33" s="4" t="s">
        <v>41</v>
      </c>
      <c r="C33" t="s">
        <v>21</v>
      </c>
    </row>
    <row r="34" spans="1:3" x14ac:dyDescent="0.3">
      <c r="B34" s="4" t="s">
        <v>42</v>
      </c>
      <c r="C34" t="s">
        <v>33</v>
      </c>
    </row>
    <row r="35" spans="1:3" x14ac:dyDescent="0.3">
      <c r="A35" s="4" t="s">
        <v>41</v>
      </c>
      <c r="C35" t="s">
        <v>24</v>
      </c>
    </row>
    <row r="36" spans="1:3" x14ac:dyDescent="0.3">
      <c r="C36" s="2" t="s">
        <v>44</v>
      </c>
    </row>
    <row r="37" spans="1:3" x14ac:dyDescent="0.3">
      <c r="A37" s="4" t="s">
        <v>41</v>
      </c>
      <c r="C37" t="s">
        <v>10</v>
      </c>
    </row>
    <row r="38" spans="1:3" x14ac:dyDescent="0.3">
      <c r="A38" s="4" t="s">
        <v>41</v>
      </c>
      <c r="C38" t="s">
        <v>9</v>
      </c>
    </row>
    <row r="39" spans="1:3" x14ac:dyDescent="0.3">
      <c r="A39" s="4" t="s">
        <v>41</v>
      </c>
      <c r="C39" t="s">
        <v>12</v>
      </c>
    </row>
    <row r="40" spans="1:3" x14ac:dyDescent="0.3">
      <c r="A40" s="4" t="s">
        <v>41</v>
      </c>
      <c r="C40" t="s">
        <v>11</v>
      </c>
    </row>
    <row r="41" spans="1:3" x14ac:dyDescent="0.3">
      <c r="C41" s="2" t="s">
        <v>45</v>
      </c>
    </row>
    <row r="42" spans="1:3" x14ac:dyDescent="0.3">
      <c r="A42" s="4" t="s">
        <v>41</v>
      </c>
      <c r="C42" t="s">
        <v>46</v>
      </c>
    </row>
    <row r="43" spans="1:3" x14ac:dyDescent="0.3">
      <c r="A43" s="4" t="s">
        <v>41</v>
      </c>
      <c r="C43" t="s">
        <v>47</v>
      </c>
    </row>
    <row r="44" spans="1:3" x14ac:dyDescent="0.3">
      <c r="A44" s="4" t="s">
        <v>41</v>
      </c>
      <c r="C44" t="s">
        <v>4</v>
      </c>
    </row>
    <row r="45" spans="1:3" x14ac:dyDescent="0.3">
      <c r="A45" s="4" t="s">
        <v>41</v>
      </c>
      <c r="C45" t="s">
        <v>5</v>
      </c>
    </row>
    <row r="46" spans="1:3" x14ac:dyDescent="0.3">
      <c r="A46" s="4" t="s">
        <v>41</v>
      </c>
      <c r="C46" t="s">
        <v>26</v>
      </c>
    </row>
    <row r="47" spans="1:3" x14ac:dyDescent="0.3">
      <c r="A47" s="4" t="s">
        <v>41</v>
      </c>
      <c r="C47" t="s">
        <v>53</v>
      </c>
    </row>
    <row r="48" spans="1:3" x14ac:dyDescent="0.3">
      <c r="C48" s="2" t="s">
        <v>48</v>
      </c>
    </row>
    <row r="49" spans="1:3" x14ac:dyDescent="0.3">
      <c r="B49" s="4" t="s">
        <v>42</v>
      </c>
      <c r="C49" t="s">
        <v>49</v>
      </c>
    </row>
    <row r="50" spans="1:3" x14ac:dyDescent="0.3">
      <c r="B50" s="4" t="s">
        <v>42</v>
      </c>
      <c r="C50" t="s">
        <v>29</v>
      </c>
    </row>
    <row r="51" spans="1:3" x14ac:dyDescent="0.3">
      <c r="A51" s="4" t="s">
        <v>41</v>
      </c>
      <c r="C51" t="s">
        <v>50</v>
      </c>
    </row>
  </sheetData>
  <sortState xmlns:xlrd2="http://schemas.microsoft.com/office/spreadsheetml/2017/richdata2" ref="C13:C38">
    <sortCondition ref="C13"/>
  </sortState>
  <mergeCells count="1">
    <mergeCell ref="A1:B1"/>
  </mergeCells>
  <printOptions gridLines="1"/>
  <pageMargins left="0.98425196850393704" right="0.98425196850393704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Katalog 2024_Version 2a</vt:lpstr>
      <vt:lpstr>Katalog 2024_Version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Jöckel</dc:creator>
  <cp:lastModifiedBy>Torben von Seeler</cp:lastModifiedBy>
  <cp:lastPrinted>2022-02-23T15:11:00Z</cp:lastPrinted>
  <dcterms:created xsi:type="dcterms:W3CDTF">2021-12-07T16:43:21Z</dcterms:created>
  <dcterms:modified xsi:type="dcterms:W3CDTF">2023-07-05T05:56:11Z</dcterms:modified>
</cp:coreProperties>
</file>